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asserver\asmusavirlik\MÜKELLEFLER\KALE TAŞINMAZ\GENEL KURULLAR\Bilanço Gelir Tablosu\"/>
    </mc:Choice>
  </mc:AlternateContent>
  <xr:revisionPtr revIDLastSave="0" documentId="13_ncr:1_{9A08E441-EFD1-47E6-8985-95EDAE300C92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Bilanço" sheetId="1" r:id="rId1"/>
    <sheet name="Dipnotlar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F34" i="1" l="1"/>
  <c r="F35" i="1"/>
  <c r="F24" i="1"/>
  <c r="C7" i="1"/>
  <c r="C16" i="1"/>
  <c r="F38" i="1"/>
  <c r="F20" i="1"/>
  <c r="F18" i="1"/>
  <c r="F14" i="1"/>
  <c r="F12" i="1"/>
  <c r="C12" i="1"/>
  <c r="C8" i="1"/>
  <c r="C41" i="1"/>
  <c r="C31" i="1"/>
  <c r="F44" i="1" l="1"/>
  <c r="F7" i="1"/>
  <c r="C28" i="1"/>
  <c r="C44" i="1"/>
</calcChain>
</file>

<file path=xl/sharedStrings.xml><?xml version="1.0" encoding="utf-8"?>
<sst xmlns="http://schemas.openxmlformats.org/spreadsheetml/2006/main" count="88" uniqueCount="80">
  <si>
    <t xml:space="preserve">Tarih : </t>
  </si>
  <si>
    <t xml:space="preserve">Dönem : </t>
  </si>
  <si>
    <t>AKTİF ( VARLIKLAR )</t>
  </si>
  <si>
    <t>PASİF(KAYNAKLAR)</t>
  </si>
  <si>
    <t>Önceki Dönem</t>
  </si>
  <si>
    <t>Cari Dönem</t>
  </si>
  <si>
    <t>I- DÖNEN VARLIKLAR</t>
  </si>
  <si>
    <t xml:space="preserve">  A-HAZIR DEĞERLER</t>
  </si>
  <si>
    <t xml:space="preserve">    1-KASA</t>
  </si>
  <si>
    <t xml:space="preserve">    3-BANKALAR</t>
  </si>
  <si>
    <t xml:space="preserve">    5-DİĞER HAZIR DEĞERLER</t>
  </si>
  <si>
    <t xml:space="preserve">  C-TİCARİ ALACAKLAR</t>
  </si>
  <si>
    <t xml:space="preserve">    1-ALICILAR</t>
  </si>
  <si>
    <t xml:space="preserve">    2-ALACAK SENETLERİ</t>
  </si>
  <si>
    <t xml:space="preserve">    7-ŞÜPHELİ TİCARİ ALACAKLAR</t>
  </si>
  <si>
    <t xml:space="preserve">  D-DİĞER ALACAKLAR</t>
  </si>
  <si>
    <t xml:space="preserve">  E-STOKLAR</t>
  </si>
  <si>
    <t xml:space="preserve">    1-İLK MADDE VE MALZEME</t>
  </si>
  <si>
    <t xml:space="preserve">    4-TİCARİ MALLAR</t>
  </si>
  <si>
    <t xml:space="preserve">    7-VERİLEN SİPARİŞ AVANSLARI</t>
  </si>
  <si>
    <t xml:space="preserve">  G-GELECEK AYLARA AİT GİDERLER VE GELİR TAHAKKUKLARI</t>
  </si>
  <si>
    <t xml:space="preserve">    1-GELECEK AYLARA AİT GİDERLER</t>
  </si>
  <si>
    <t xml:space="preserve">  H-DİĞER DÖNEN VARLIKLAR</t>
  </si>
  <si>
    <t xml:space="preserve">    1-DEVREDEN KATMA DEĞER VERGİSİ</t>
  </si>
  <si>
    <t xml:space="preserve">    6-PERSONEL AVANSLARI</t>
  </si>
  <si>
    <t>II- DURAN VARLIKLAR</t>
  </si>
  <si>
    <t xml:space="preserve">  A-TİCARİ ALACAKLAR</t>
  </si>
  <si>
    <t xml:space="preserve">    5-VERİLEN DEPOZİTO VE TEMİNATLAR</t>
  </si>
  <si>
    <t xml:space="preserve">  D-MADDİ DURAN VARLIKLAR</t>
  </si>
  <si>
    <t xml:space="preserve">    3-BİNALAR</t>
  </si>
  <si>
    <t xml:space="preserve">    4-TESİS, MAKİNE VE CİHAZLAR</t>
  </si>
  <si>
    <t xml:space="preserve">    5-TAŞITLAR</t>
  </si>
  <si>
    <t xml:space="preserve">    6-DEMİRBAŞLAR</t>
  </si>
  <si>
    <t xml:space="preserve">    8-BİRİKMİŞ AMORTİSMANLAR (-)</t>
  </si>
  <si>
    <t xml:space="preserve">  E-MADDİ OLMAYAN DURAN VARLIKLAR</t>
  </si>
  <si>
    <t xml:space="preserve">    1-HAKLAR</t>
  </si>
  <si>
    <t xml:space="preserve">    6-DİĞER MADDİ OLMAYAN DURAN VARLIKLAR</t>
  </si>
  <si>
    <t xml:space="preserve">  G-GELECEK YILLARA AİT GİDERLER VE GELİR TAHAKKUKLARI</t>
  </si>
  <si>
    <t xml:space="preserve">    1-GELECEK YILLARA AİT GİDERLER</t>
  </si>
  <si>
    <t>AKTİF TOPLAM</t>
  </si>
  <si>
    <t>I- KISA VADELİ YABANCI KAYNAKLAR</t>
  </si>
  <si>
    <t xml:space="preserve">  A-MALİ BORÇLAR</t>
  </si>
  <si>
    <t xml:space="preserve">    2-FİNANSAL KİRALAMA İŞLEMLERİNDEN BORÇLAR</t>
  </si>
  <si>
    <t xml:space="preserve">    3-ERTELENMİŞ FİNANSAL KİRALAMA BORÇLANMA MALİYETLERİ (-)</t>
  </si>
  <si>
    <t xml:space="preserve">    4-UZUN VADELİ KREDİLERİN ANAPARA TAKSİTLERİ VE FAİZLERİ</t>
  </si>
  <si>
    <t xml:space="preserve">  B-TİCARİ BORÇLAR</t>
  </si>
  <si>
    <t xml:space="preserve">    1-SATICILAR</t>
  </si>
  <si>
    <t xml:space="preserve">  C-DİĞER BORÇLAR</t>
  </si>
  <si>
    <t xml:space="preserve">    1-ORTAKLARA BORÇLAR</t>
  </si>
  <si>
    <t xml:space="preserve">    4-PERSONELE BORÇLAR</t>
  </si>
  <si>
    <t xml:space="preserve">    5-DİĞER ÇEŞİTLİ BORÇLAR</t>
  </si>
  <si>
    <t xml:space="preserve">  D-ALINAN AVANSLAR</t>
  </si>
  <si>
    <t xml:space="preserve">    1-ALINAN SİPARİŞ AVANSLARI</t>
  </si>
  <si>
    <t xml:space="preserve">  F-ÖDENECEK VERGİ VE DİĞER YÜKÜMLÜLÜKLER</t>
  </si>
  <si>
    <t xml:space="preserve">    1-ÖDENECEK VERGİ VE FONLAR</t>
  </si>
  <si>
    <t xml:space="preserve">    2-ÖDENECEK SOSYAL GÜVENLİK KESİNTİLERİ</t>
  </si>
  <si>
    <t xml:space="preserve">    3-VADESİ GEÇMİŞ ERTELENMİŞ VEYA TAKSİTLENDİRİLMİŞ VERGİ VE DİĞER YÜKÜMLÜLÜKLER</t>
  </si>
  <si>
    <t>II- UZUN VADELİ YABANCI KAYNAKLAR</t>
  </si>
  <si>
    <t xml:space="preserve">    7-DİĞER MALİ BORÇLAR</t>
  </si>
  <si>
    <t xml:space="preserve">    2-BORÇ SENETLERİ</t>
  </si>
  <si>
    <t>III- ÖZ KAYNAKLAR</t>
  </si>
  <si>
    <t xml:space="preserve">  A-ÖDENMİŞ SERMAYE</t>
  </si>
  <si>
    <t xml:space="preserve">    1-SERMAYE</t>
  </si>
  <si>
    <t xml:space="preserve">  D-GEÇMİŞ YILLAR KARLARI</t>
  </si>
  <si>
    <t xml:space="preserve">    1-GEÇMİŞ YILLAR KARLARI</t>
  </si>
  <si>
    <t xml:space="preserve">  E-GEÇMİŞ YILLAR ZARARLARI (-)</t>
  </si>
  <si>
    <t xml:space="preserve">    1-GEÇMİŞ YILLAR ZARARLARI</t>
  </si>
  <si>
    <t xml:space="preserve">  F-DÖNEM NET KARI (ZARARI)</t>
  </si>
  <si>
    <t xml:space="preserve">    1-DÖNEM NET KARI</t>
  </si>
  <si>
    <t>PASİF TOPLAM</t>
  </si>
  <si>
    <t>KALE TAŞINMAZ DEĞERLEME VE DANIŞMANLIK A.Ş.</t>
  </si>
  <si>
    <t xml:space="preserve">  G-BORÇ VE GİDER KARŞILIKLARI</t>
  </si>
  <si>
    <t xml:space="preserve">    1-DÖNEM KARI VERGİ VE DİĞER YASAL YÜKÜMLÜLÜKLER</t>
  </si>
  <si>
    <t>01/01/2024 - 31/12/2024 İŞLETME AYRINTILI BİLANÇO</t>
  </si>
  <si>
    <t>31/12/2024</t>
  </si>
  <si>
    <t>2024</t>
  </si>
  <si>
    <t xml:space="preserve">    1-ORTAKLARDAN ALACAKLAR</t>
  </si>
  <si>
    <t xml:space="preserve">    2-DÖNEM KARININ PEŞİN ÖDENEN VERGİ VE DİĞER</t>
  </si>
  <si>
    <t xml:space="preserve">    2-DEVREDEN KATMA DEĞER VERGİSİ</t>
  </si>
  <si>
    <t xml:space="preserve">    3-SERMAYE DÜZELTMESİ OLUMLU FARKI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</si>
</sst>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name val="Calibri"/>
      <charset val="1"/>
    </font>
    <font>
      <sz val="8"/>
      <name val="Calibri"/>
      <charset val="1"/>
    </font>
    <font>
      <b/>
      <sz val="14"/>
      <name val="Calibri"/>
      <charset val="1"/>
    </font>
    <font>
      <sz val="14"/>
      <name val="Calibri"/>
      <family val="2"/>
      <charset val="162"/>
    </font>
    <font>
      <sz val="10"/>
      <name val="Calibri"/>
      <family val="2"/>
      <charset val="162"/>
    </font>
    <font>
      <b/>
      <sz val="8"/>
      <name val="Calibri"/>
      <charset val="1"/>
    </font>
    <font>
      <b/>
      <sz val="10"/>
      <color rgb="FF000000"/>
      <name val="Calibri"/>
      <charset val="1"/>
    </font>
    <font>
      <b/>
      <sz val="11"/>
      <name val="Calibri"/>
      <family val="2"/>
      <charset val="162"/>
    </font>
    <font>
      <b/>
      <sz val="10"/>
      <name val="Calibri"/>
      <family val="2"/>
      <charset val="162"/>
    </font>
    <font>
      <sz val="11"/>
      <name val="Calibri"/>
      <family val="2"/>
      <charset val="162"/>
    </font>
    <font>
      <b/>
      <sz val="11"/>
      <name val="Calibri"/>
      <charset val="1"/>
    </font>
    <font>
      <b/>
      <sz val="10"/>
      <name val="Calibri"/>
      <charset val="1"/>
    </font>
    <font>
      <sz val="9"/>
      <name val="Calibri"/>
      <family val="2"/>
      <charset val="162"/>
    </font>
    <font>
      <sz val="9"/>
      <name val="Calibri"/>
      <charset val="1"/>
    </font>
    <font>
      <sz val="8"/>
      <name val="Calibri"/>
      <family val="2"/>
      <charset val="16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D3D3D"/>
      </left>
      <right style="thin">
        <color rgb="FF3D3D3D"/>
      </right>
      <top style="thin">
        <color rgb="FF3D3D3D"/>
      </top>
      <bottom style="thin">
        <color rgb="FF3D3D3D"/>
      </bottom>
      <diagonal/>
    </border>
    <border>
      <left style="thin">
        <color rgb="FF3D3D3D"/>
      </left>
      <right/>
      <top style="thin">
        <color rgb="FF3D3D3D"/>
      </top>
      <bottom style="thin">
        <color rgb="FF3D3D3D"/>
      </bottom>
      <diagonal/>
    </border>
    <border>
      <left/>
      <right style="thin">
        <color rgb="FF3D3D3D"/>
      </right>
      <top style="thin">
        <color rgb="FF3D3D3D"/>
      </top>
      <bottom style="thin">
        <color rgb="FF3D3D3D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D3D3D"/>
      </left>
      <right style="thin">
        <color rgb="FF3D3D3D"/>
      </right>
      <top/>
      <bottom style="thin">
        <color rgb="FF3D3D3D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Alignment="1">
      <alignment horizontal="left" wrapText="1"/>
    </xf>
    <xf numFmtId="4" fontId="0" fillId="0" borderId="0" xfId="0" applyNumberFormat="1" applyAlignment="1">
      <alignment horizontal="right"/>
    </xf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left" wrapText="1"/>
    </xf>
    <xf numFmtId="0" fontId="6" fillId="0" borderId="1" xfId="0" applyFont="1" applyBorder="1" applyAlignment="1">
      <alignment horizontal="right"/>
    </xf>
    <xf numFmtId="0" fontId="7" fillId="0" borderId="2" xfId="0" applyFont="1" applyBorder="1"/>
    <xf numFmtId="0" fontId="9" fillId="0" borderId="0" xfId="0" applyFont="1"/>
    <xf numFmtId="0" fontId="7" fillId="0" borderId="0" xfId="0" applyFont="1"/>
    <xf numFmtId="4" fontId="7" fillId="0" borderId="0" xfId="0" applyNumberFormat="1" applyFont="1" applyAlignment="1">
      <alignment horizontal="right"/>
    </xf>
    <xf numFmtId="0" fontId="10" fillId="0" borderId="0" xfId="0" applyFont="1" applyAlignment="1">
      <alignment horizontal="left" wrapText="1"/>
    </xf>
    <xf numFmtId="4" fontId="4" fillId="0" borderId="0" xfId="0" applyNumberFormat="1" applyFont="1" applyAlignment="1">
      <alignment horizontal="right"/>
    </xf>
    <xf numFmtId="0" fontId="8" fillId="0" borderId="2" xfId="0" applyFont="1" applyBorder="1" applyAlignment="1">
      <alignment horizontal="right"/>
    </xf>
    <xf numFmtId="4" fontId="8" fillId="0" borderId="2" xfId="0" applyNumberFormat="1" applyFont="1" applyBorder="1" applyAlignment="1">
      <alignment horizontal="right"/>
    </xf>
    <xf numFmtId="0" fontId="4" fillId="0" borderId="2" xfId="0" applyFont="1" applyBorder="1" applyAlignment="1">
      <alignment horizontal="left"/>
    </xf>
    <xf numFmtId="4" fontId="0" fillId="0" borderId="3" xfId="0" applyNumberFormat="1" applyBorder="1" applyAlignment="1">
      <alignment horizontal="right"/>
    </xf>
    <xf numFmtId="4" fontId="11" fillId="0" borderId="2" xfId="0" applyNumberFormat="1" applyFont="1" applyBorder="1" applyAlignment="1">
      <alignment horizontal="right"/>
    </xf>
    <xf numFmtId="0" fontId="4" fillId="0" borderId="4" xfId="0" applyFont="1" applyBorder="1" applyAlignment="1">
      <alignment horizontal="left"/>
    </xf>
    <xf numFmtId="4" fontId="0" fillId="0" borderId="2" xfId="0" applyNumberFormat="1" applyBorder="1" applyAlignment="1">
      <alignment horizontal="right"/>
    </xf>
    <xf numFmtId="0" fontId="12" fillId="0" borderId="2" xfId="0" applyFont="1" applyBorder="1" applyAlignment="1">
      <alignment horizontal="left"/>
    </xf>
    <xf numFmtId="4" fontId="13" fillId="0" borderId="3" xfId="0" applyNumberFormat="1" applyFont="1" applyBorder="1" applyAlignment="1">
      <alignment horizontal="right"/>
    </xf>
    <xf numFmtId="4" fontId="13" fillId="0" borderId="2" xfId="0" applyNumberFormat="1" applyFont="1" applyBorder="1" applyAlignment="1">
      <alignment horizontal="right"/>
    </xf>
    <xf numFmtId="0" fontId="12" fillId="0" borderId="4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4" fontId="1" fillId="0" borderId="3" xfId="0" applyNumberFormat="1" applyFont="1" applyBorder="1" applyAlignment="1">
      <alignment horizontal="right"/>
    </xf>
    <xf numFmtId="4" fontId="1" fillId="0" borderId="2" xfId="0" applyNumberFormat="1" applyFont="1" applyBorder="1" applyAlignment="1">
      <alignment horizontal="right"/>
    </xf>
    <xf numFmtId="0" fontId="14" fillId="0" borderId="4" xfId="0" applyFont="1" applyBorder="1" applyAlignment="1">
      <alignment horizontal="left"/>
    </xf>
    <xf numFmtId="4" fontId="4" fillId="0" borderId="2" xfId="0" applyNumberFormat="1" applyFont="1" applyBorder="1" applyAlignment="1">
      <alignment horizontal="right"/>
    </xf>
    <xf numFmtId="0" fontId="8" fillId="0" borderId="0" xfId="0" applyFont="1"/>
    <xf numFmtId="0" fontId="6" fillId="0" borderId="5" xfId="0" applyFont="1" applyBorder="1" applyAlignment="1">
      <alignment horizontal="right"/>
    </xf>
    <xf numFmtId="0" fontId="7" fillId="0" borderId="6" xfId="0" applyFont="1" applyBorder="1"/>
    <xf numFmtId="4" fontId="8" fillId="0" borderId="6" xfId="0" quotePrefix="1" applyNumberFormat="1" applyFont="1" applyBorder="1" applyAlignment="1">
      <alignment horizontal="left"/>
    </xf>
    <xf numFmtId="4" fontId="8" fillId="0" borderId="2" xfId="0" quotePrefix="1" applyNumberFormat="1" applyFont="1" applyBorder="1" applyAlignment="1">
      <alignment horizontal="left"/>
    </xf>
    <xf numFmtId="0" fontId="2" fillId="0" borderId="7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D3D3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4"/>
  <sheetViews>
    <sheetView tabSelected="1" topLeftCell="A9" zoomScaleNormal="100" workbookViewId="0">
      <selection activeCell="I31" sqref="I31"/>
    </sheetView>
  </sheetViews>
  <sheetFormatPr defaultColWidth="9.28515625" defaultRowHeight="12.75" x14ac:dyDescent="0.2"/>
  <cols>
    <col min="1" max="1" width="40.28515625" style="1" customWidth="1" collapsed="1"/>
    <col min="2" max="2" width="9" hidden="1" customWidth="1" collapsed="1"/>
    <col min="3" max="3" width="18.28515625" style="2" customWidth="1" collapsed="1"/>
    <col min="4" max="4" width="40.140625" style="1" customWidth="1" collapsed="1"/>
    <col min="5" max="5" width="9" hidden="1" customWidth="1" collapsed="1"/>
    <col min="6" max="6" width="18.28515625" style="2" customWidth="1" collapsed="1"/>
    <col min="8" max="8" width="9.140625" collapsed="1"/>
  </cols>
  <sheetData>
    <row r="1" spans="1:15" ht="17.45" customHeight="1" x14ac:dyDescent="0.3">
      <c r="A1" s="34" t="s">
        <v>73</v>
      </c>
      <c r="B1" s="35"/>
      <c r="C1" s="35"/>
      <c r="D1" s="35"/>
      <c r="E1" s="35"/>
      <c r="F1" s="36"/>
      <c r="G1" s="3"/>
      <c r="H1" s="4"/>
      <c r="I1" s="4"/>
      <c r="J1" s="4"/>
      <c r="K1" s="4"/>
      <c r="L1" s="4"/>
      <c r="M1" s="4"/>
      <c r="N1" s="4"/>
      <c r="O1" s="4"/>
    </row>
    <row r="2" spans="1:15" ht="15" x14ac:dyDescent="0.25">
      <c r="A2" s="5"/>
      <c r="D2" s="30" t="s">
        <v>0</v>
      </c>
      <c r="E2" s="31" t="s">
        <v>0</v>
      </c>
      <c r="F2" s="32" t="s">
        <v>74</v>
      </c>
      <c r="G2" s="8"/>
      <c r="H2" s="4"/>
      <c r="I2" s="4"/>
      <c r="J2" s="4"/>
      <c r="K2" s="4"/>
      <c r="L2" s="4"/>
      <c r="M2" s="4"/>
      <c r="N2" s="4"/>
      <c r="O2" s="4"/>
    </row>
    <row r="3" spans="1:15" ht="15" x14ac:dyDescent="0.25">
      <c r="A3" s="7" t="s">
        <v>70</v>
      </c>
      <c r="B3" s="9"/>
      <c r="C3" s="10"/>
      <c r="D3" s="6" t="s">
        <v>1</v>
      </c>
      <c r="E3" s="7" t="s">
        <v>1</v>
      </c>
      <c r="F3" s="33" t="s">
        <v>75</v>
      </c>
      <c r="G3" s="8"/>
      <c r="H3" s="4"/>
      <c r="I3" s="4"/>
      <c r="J3" s="4"/>
      <c r="K3" s="4"/>
      <c r="L3" s="4"/>
      <c r="M3" s="4"/>
      <c r="N3" s="4"/>
      <c r="O3" s="4"/>
    </row>
    <row r="4" spans="1:15" x14ac:dyDescent="0.2">
      <c r="H4" s="4"/>
      <c r="I4" s="4"/>
      <c r="J4" s="4"/>
      <c r="K4" s="4"/>
      <c r="L4" s="4"/>
      <c r="M4" s="4"/>
      <c r="N4" s="4"/>
      <c r="O4" s="4"/>
    </row>
    <row r="5" spans="1:15" ht="15" x14ac:dyDescent="0.25">
      <c r="A5" s="11" t="s">
        <v>2</v>
      </c>
      <c r="B5" s="4"/>
      <c r="C5" s="12"/>
      <c r="D5" s="11" t="s">
        <v>3</v>
      </c>
      <c r="E5" s="4"/>
      <c r="H5" s="4"/>
      <c r="I5" s="4"/>
      <c r="J5" s="4"/>
      <c r="K5" s="4"/>
      <c r="L5" s="4"/>
      <c r="M5" s="4"/>
      <c r="N5" s="4"/>
      <c r="O5" s="4"/>
    </row>
    <row r="6" spans="1:15" x14ac:dyDescent="0.2">
      <c r="B6" s="13" t="s">
        <v>4</v>
      </c>
      <c r="C6" s="14" t="s">
        <v>5</v>
      </c>
      <c r="E6" s="13" t="s">
        <v>4</v>
      </c>
      <c r="F6" s="14" t="s">
        <v>5</v>
      </c>
      <c r="H6" s="4"/>
      <c r="I6" s="4"/>
      <c r="J6" s="4"/>
      <c r="K6" s="4"/>
      <c r="L6" s="4"/>
      <c r="M6" s="4"/>
      <c r="N6" s="4"/>
      <c r="O6" s="4"/>
    </row>
    <row r="7" spans="1:15" ht="12.75" customHeight="1" x14ac:dyDescent="0.2">
      <c r="A7" s="15" t="s">
        <v>6</v>
      </c>
      <c r="B7" s="16"/>
      <c r="C7" s="17">
        <f>+C8+C12+C16</f>
        <v>6834794.0899999999</v>
      </c>
      <c r="D7" s="18" t="s">
        <v>40</v>
      </c>
      <c r="E7" s="19"/>
      <c r="F7" s="17">
        <f>+F12+F14+F18+F20+F24</f>
        <v>3628158.8500000006</v>
      </c>
      <c r="H7" s="4"/>
      <c r="I7" s="4"/>
      <c r="J7" s="4"/>
      <c r="K7" s="4"/>
      <c r="L7" s="4"/>
      <c r="M7" s="4"/>
      <c r="N7" s="4"/>
      <c r="O7" s="4"/>
    </row>
    <row r="8" spans="1:15" ht="12.75" customHeight="1" x14ac:dyDescent="0.2">
      <c r="A8" s="15" t="s">
        <v>7</v>
      </c>
      <c r="B8" s="21"/>
      <c r="C8" s="22">
        <f>+C9+C10</f>
        <v>132219.88999999998</v>
      </c>
      <c r="D8" s="18" t="s">
        <v>41</v>
      </c>
      <c r="E8" s="22"/>
      <c r="F8" s="22">
        <v>0</v>
      </c>
      <c r="H8" s="4"/>
      <c r="I8" s="4"/>
      <c r="J8" s="4"/>
      <c r="K8" s="4"/>
      <c r="L8" s="4"/>
      <c r="M8" s="4"/>
      <c r="N8" s="4"/>
      <c r="O8" s="4"/>
    </row>
    <row r="9" spans="1:15" ht="12.75" customHeight="1" x14ac:dyDescent="0.2">
      <c r="A9" s="24" t="s">
        <v>8</v>
      </c>
      <c r="B9" s="25"/>
      <c r="C9" s="26">
        <v>125811.15</v>
      </c>
      <c r="D9" s="27" t="s">
        <v>42</v>
      </c>
      <c r="E9" s="26"/>
      <c r="F9" s="26">
        <v>0</v>
      </c>
      <c r="H9" s="4"/>
      <c r="I9" s="4"/>
      <c r="J9" s="4"/>
      <c r="K9" s="4"/>
      <c r="L9" s="4"/>
      <c r="M9" s="4"/>
      <c r="N9" s="4"/>
      <c r="O9" s="4"/>
    </row>
    <row r="10" spans="1:15" ht="12.75" customHeight="1" x14ac:dyDescent="0.2">
      <c r="A10" s="24" t="s">
        <v>9</v>
      </c>
      <c r="B10" s="25"/>
      <c r="C10" s="26">
        <v>6408.74</v>
      </c>
      <c r="D10" s="27" t="s">
        <v>43</v>
      </c>
      <c r="E10" s="26"/>
      <c r="F10" s="26">
        <v>0</v>
      </c>
      <c r="H10" s="4"/>
      <c r="I10" s="4"/>
      <c r="J10" s="4"/>
      <c r="K10" s="4"/>
      <c r="L10" s="4"/>
      <c r="M10" s="4"/>
      <c r="N10" s="4"/>
      <c r="O10" s="4"/>
    </row>
    <row r="11" spans="1:15" ht="12.75" customHeight="1" x14ac:dyDescent="0.2">
      <c r="A11" s="24" t="s">
        <v>10</v>
      </c>
      <c r="B11" s="25"/>
      <c r="C11" s="26">
        <v>0</v>
      </c>
      <c r="D11" s="27" t="s">
        <v>44</v>
      </c>
      <c r="E11" s="26"/>
      <c r="F11" s="26">
        <v>0</v>
      </c>
      <c r="H11" s="4"/>
      <c r="I11" s="4"/>
      <c r="J11" s="4"/>
      <c r="K11" s="4"/>
      <c r="L11" s="4"/>
      <c r="M11" s="4"/>
      <c r="N11" s="4"/>
      <c r="O11" s="4"/>
    </row>
    <row r="12" spans="1:15" ht="12.75" customHeight="1" x14ac:dyDescent="0.2">
      <c r="A12" s="15" t="s">
        <v>11</v>
      </c>
      <c r="B12" s="25"/>
      <c r="C12" s="26">
        <f>+C13</f>
        <v>2447216.7599999998</v>
      </c>
      <c r="D12" s="18" t="s">
        <v>45</v>
      </c>
      <c r="E12" s="26"/>
      <c r="F12" s="26">
        <f>+F13</f>
        <v>103165.54</v>
      </c>
      <c r="H12" s="4"/>
      <c r="I12" s="4"/>
      <c r="J12" s="4"/>
      <c r="K12" s="4"/>
      <c r="L12" s="4"/>
      <c r="M12" s="4"/>
      <c r="N12" s="4"/>
      <c r="O12" s="4"/>
    </row>
    <row r="13" spans="1:15" ht="12.75" customHeight="1" x14ac:dyDescent="0.2">
      <c r="A13" s="24" t="s">
        <v>12</v>
      </c>
      <c r="B13" s="25"/>
      <c r="C13" s="26">
        <v>2447216.7599999998</v>
      </c>
      <c r="D13" s="27" t="s">
        <v>46</v>
      </c>
      <c r="E13" s="26"/>
      <c r="F13" s="26">
        <v>103165.54</v>
      </c>
      <c r="H13" s="4"/>
      <c r="I13" s="4"/>
      <c r="J13" s="4"/>
      <c r="K13" s="4"/>
      <c r="L13" s="4"/>
      <c r="M13" s="4"/>
      <c r="N13" s="4"/>
      <c r="O13" s="4"/>
    </row>
    <row r="14" spans="1:15" ht="12.75" customHeight="1" x14ac:dyDescent="0.2">
      <c r="A14" s="24" t="s">
        <v>13</v>
      </c>
      <c r="B14" s="25"/>
      <c r="C14" s="26">
        <v>0</v>
      </c>
      <c r="D14" s="18" t="s">
        <v>47</v>
      </c>
      <c r="E14" s="26"/>
      <c r="F14" s="26">
        <f>+F15+F16+F17</f>
        <v>188778.1</v>
      </c>
    </row>
    <row r="15" spans="1:15" ht="12.75" customHeight="1" x14ac:dyDescent="0.2">
      <c r="A15" s="24" t="s">
        <v>14</v>
      </c>
      <c r="B15" s="25"/>
      <c r="C15" s="26">
        <v>0</v>
      </c>
      <c r="D15" s="27" t="s">
        <v>48</v>
      </c>
      <c r="E15" s="26"/>
      <c r="F15" s="26">
        <v>0</v>
      </c>
    </row>
    <row r="16" spans="1:15" ht="12.75" customHeight="1" x14ac:dyDescent="0.2">
      <c r="A16" s="15" t="s">
        <v>15</v>
      </c>
      <c r="B16" s="25"/>
      <c r="C16" s="26">
        <f>+C17</f>
        <v>4255357.4400000004</v>
      </c>
      <c r="D16" s="27" t="s">
        <v>49</v>
      </c>
      <c r="E16" s="26"/>
      <c r="F16" s="26">
        <v>188778.1</v>
      </c>
    </row>
    <row r="17" spans="1:6" ht="12.75" customHeight="1" x14ac:dyDescent="0.2">
      <c r="A17" s="20" t="s">
        <v>76</v>
      </c>
      <c r="B17" s="21"/>
      <c r="C17" s="22">
        <v>4255357.4400000004</v>
      </c>
      <c r="D17" s="27" t="s">
        <v>50</v>
      </c>
      <c r="E17" s="26"/>
      <c r="F17" s="26">
        <v>0</v>
      </c>
    </row>
    <row r="18" spans="1:6" ht="12.75" customHeight="1" x14ac:dyDescent="0.2">
      <c r="A18" s="15" t="s">
        <v>16</v>
      </c>
      <c r="B18" s="25"/>
      <c r="C18" s="26">
        <v>0</v>
      </c>
      <c r="D18" s="18" t="s">
        <v>51</v>
      </c>
      <c r="E18" s="22"/>
      <c r="F18" s="22">
        <f>+F19</f>
        <v>12500</v>
      </c>
    </row>
    <row r="19" spans="1:6" ht="12.75" customHeight="1" x14ac:dyDescent="0.2">
      <c r="A19" s="24" t="s">
        <v>17</v>
      </c>
      <c r="B19" s="25"/>
      <c r="C19" s="26">
        <v>0</v>
      </c>
      <c r="D19" s="27" t="s">
        <v>52</v>
      </c>
      <c r="E19" s="26"/>
      <c r="F19" s="26">
        <v>12500</v>
      </c>
    </row>
    <row r="20" spans="1:6" ht="12.75" customHeight="1" x14ac:dyDescent="0.2">
      <c r="A20" s="24" t="s">
        <v>18</v>
      </c>
      <c r="B20" s="25"/>
      <c r="C20" s="26">
        <v>0</v>
      </c>
      <c r="D20" s="18" t="s">
        <v>53</v>
      </c>
      <c r="E20" s="26"/>
      <c r="F20" s="26">
        <f>+F21+F22</f>
        <v>2977046.7800000003</v>
      </c>
    </row>
    <row r="21" spans="1:6" ht="12.75" customHeight="1" x14ac:dyDescent="0.2">
      <c r="A21" s="24" t="s">
        <v>19</v>
      </c>
      <c r="B21" s="25"/>
      <c r="C21" s="26">
        <v>0</v>
      </c>
      <c r="D21" s="27" t="s">
        <v>54</v>
      </c>
      <c r="E21" s="26"/>
      <c r="F21" s="26">
        <v>1311127.97</v>
      </c>
    </row>
    <row r="22" spans="1:6" ht="12.75" customHeight="1" x14ac:dyDescent="0.2">
      <c r="A22" s="15" t="s">
        <v>20</v>
      </c>
      <c r="B22" s="25"/>
      <c r="C22" s="26">
        <v>0</v>
      </c>
      <c r="D22" s="27" t="s">
        <v>55</v>
      </c>
      <c r="E22" s="26"/>
      <c r="F22" s="26">
        <v>1665918.81</v>
      </c>
    </row>
    <row r="23" spans="1:6" ht="12.75" customHeight="1" x14ac:dyDescent="0.2">
      <c r="A23" s="24" t="s">
        <v>21</v>
      </c>
      <c r="B23" s="25"/>
      <c r="C23" s="26">
        <v>0</v>
      </c>
      <c r="D23" s="27" t="s">
        <v>56</v>
      </c>
      <c r="E23" s="26"/>
      <c r="F23" s="26">
        <v>0</v>
      </c>
    </row>
    <row r="24" spans="1:6" ht="12.75" customHeight="1" x14ac:dyDescent="0.2">
      <c r="A24" s="15" t="s">
        <v>22</v>
      </c>
      <c r="B24" s="21"/>
      <c r="C24" s="22">
        <v>0</v>
      </c>
      <c r="D24" s="18" t="s">
        <v>71</v>
      </c>
      <c r="E24" s="26"/>
      <c r="F24" s="26">
        <f>+F25-F26</f>
        <v>346668.43</v>
      </c>
    </row>
    <row r="25" spans="1:6" ht="12.75" customHeight="1" x14ac:dyDescent="0.2">
      <c r="A25" s="24" t="s">
        <v>23</v>
      </c>
      <c r="B25" s="25"/>
      <c r="C25" s="26">
        <v>0</v>
      </c>
      <c r="D25" s="27" t="s">
        <v>72</v>
      </c>
      <c r="E25" s="26"/>
      <c r="F25" s="26">
        <v>396898.55</v>
      </c>
    </row>
    <row r="26" spans="1:6" ht="12.75" customHeight="1" x14ac:dyDescent="0.2">
      <c r="A26" s="24" t="s">
        <v>78</v>
      </c>
      <c r="B26" s="25"/>
      <c r="C26" s="26"/>
      <c r="D26" s="27" t="s">
        <v>77</v>
      </c>
      <c r="E26" s="26"/>
      <c r="F26" s="26">
        <v>50230.12</v>
      </c>
    </row>
    <row r="27" spans="1:6" ht="12.75" customHeight="1" x14ac:dyDescent="0.2">
      <c r="A27" s="24" t="s">
        <v>24</v>
      </c>
      <c r="B27" s="25"/>
      <c r="C27" s="26">
        <v>0</v>
      </c>
      <c r="D27" s="18" t="s">
        <v>57</v>
      </c>
      <c r="E27" s="26"/>
      <c r="F27" s="26">
        <v>0</v>
      </c>
    </row>
    <row r="28" spans="1:6" ht="12.75" customHeight="1" x14ac:dyDescent="0.2">
      <c r="A28" s="15" t="s">
        <v>25</v>
      </c>
      <c r="B28" s="25"/>
      <c r="C28" s="26">
        <f>+C31+C41</f>
        <v>783844.30999999982</v>
      </c>
      <c r="D28" s="18" t="s">
        <v>41</v>
      </c>
      <c r="E28" s="22"/>
      <c r="F28" s="22">
        <v>0</v>
      </c>
    </row>
    <row r="29" spans="1:6" ht="12.75" customHeight="1" x14ac:dyDescent="0.2">
      <c r="A29" s="15" t="s">
        <v>26</v>
      </c>
      <c r="B29" s="25"/>
      <c r="C29" s="26">
        <v>0</v>
      </c>
      <c r="D29" s="27" t="s">
        <v>43</v>
      </c>
      <c r="E29" s="26"/>
      <c r="F29" s="26">
        <v>0</v>
      </c>
    </row>
    <row r="30" spans="1:6" ht="12.75" customHeight="1" x14ac:dyDescent="0.2">
      <c r="A30" s="24" t="s">
        <v>27</v>
      </c>
      <c r="B30" s="25"/>
      <c r="C30" s="26">
        <v>0</v>
      </c>
      <c r="D30" s="27" t="s">
        <v>58</v>
      </c>
      <c r="E30" s="26"/>
      <c r="F30" s="26">
        <v>0</v>
      </c>
    </row>
    <row r="31" spans="1:6" ht="12.75" customHeight="1" x14ac:dyDescent="0.2">
      <c r="A31" s="15" t="s">
        <v>28</v>
      </c>
      <c r="B31" s="25"/>
      <c r="C31" s="26">
        <f>+C34+C35-C36</f>
        <v>774026.86999999988</v>
      </c>
      <c r="D31" s="18" t="s">
        <v>45</v>
      </c>
      <c r="E31" s="26"/>
      <c r="F31" s="26">
        <v>0</v>
      </c>
    </row>
    <row r="32" spans="1:6" ht="12.75" customHeight="1" x14ac:dyDescent="0.2">
      <c r="A32" s="24" t="s">
        <v>29</v>
      </c>
      <c r="B32" s="25"/>
      <c r="C32" s="26">
        <v>0</v>
      </c>
      <c r="D32" s="27" t="s">
        <v>46</v>
      </c>
      <c r="E32" s="26"/>
      <c r="F32" s="26">
        <v>0</v>
      </c>
    </row>
    <row r="33" spans="1:6" ht="12.75" customHeight="1" x14ac:dyDescent="0.2">
      <c r="A33" s="24" t="s">
        <v>30</v>
      </c>
      <c r="B33" s="25"/>
      <c r="C33" s="26">
        <v>0</v>
      </c>
      <c r="D33" s="23" t="s">
        <v>59</v>
      </c>
      <c r="E33" s="22"/>
      <c r="F33" s="22">
        <v>0</v>
      </c>
    </row>
    <row r="34" spans="1:6" ht="12.75" customHeight="1" x14ac:dyDescent="0.2">
      <c r="A34" s="20" t="s">
        <v>31</v>
      </c>
      <c r="B34" s="21"/>
      <c r="C34" s="22">
        <v>370670.07</v>
      </c>
      <c r="D34" s="18" t="s">
        <v>60</v>
      </c>
      <c r="E34" s="26"/>
      <c r="F34" s="26">
        <f>+F35+F38-F40+F42+F43</f>
        <v>3990479.55</v>
      </c>
    </row>
    <row r="35" spans="1:6" ht="12.75" customHeight="1" x14ac:dyDescent="0.2">
      <c r="A35" s="24" t="s">
        <v>32</v>
      </c>
      <c r="B35" s="25"/>
      <c r="C35" s="26">
        <v>622427.57999999996</v>
      </c>
      <c r="D35" s="18" t="s">
        <v>61</v>
      </c>
      <c r="E35" s="26"/>
      <c r="F35" s="26">
        <f>+F36+F37</f>
        <v>3063877.21</v>
      </c>
    </row>
    <row r="36" spans="1:6" ht="12.75" customHeight="1" x14ac:dyDescent="0.2">
      <c r="A36" s="24" t="s">
        <v>33</v>
      </c>
      <c r="B36" s="25"/>
      <c r="C36" s="26">
        <v>219070.78</v>
      </c>
      <c r="D36" s="23" t="s">
        <v>62</v>
      </c>
      <c r="E36" s="22"/>
      <c r="F36" s="22">
        <v>1000000</v>
      </c>
    </row>
    <row r="37" spans="1:6" ht="12.75" customHeight="1" x14ac:dyDescent="0.2">
      <c r="A37" s="24"/>
      <c r="B37" s="25"/>
      <c r="C37" s="26"/>
      <c r="D37" s="23" t="s">
        <v>79</v>
      </c>
      <c r="E37" s="22"/>
      <c r="F37" s="22">
        <v>2063877.21</v>
      </c>
    </row>
    <row r="38" spans="1:6" ht="12.75" customHeight="1" x14ac:dyDescent="0.2">
      <c r="A38" s="15" t="s">
        <v>34</v>
      </c>
      <c r="B38" s="25"/>
      <c r="C38" s="26">
        <v>0</v>
      </c>
      <c r="D38" s="18" t="s">
        <v>63</v>
      </c>
      <c r="E38" s="26"/>
      <c r="F38" s="26">
        <f>+F39</f>
        <v>0</v>
      </c>
    </row>
    <row r="39" spans="1:6" ht="12.75" customHeight="1" x14ac:dyDescent="0.2">
      <c r="A39" s="24" t="s">
        <v>35</v>
      </c>
      <c r="B39" s="25"/>
      <c r="C39" s="26">
        <v>0</v>
      </c>
      <c r="D39" s="27" t="s">
        <v>64</v>
      </c>
      <c r="E39" s="26"/>
      <c r="F39" s="26">
        <v>0</v>
      </c>
    </row>
    <row r="40" spans="1:6" ht="12.75" customHeight="1" x14ac:dyDescent="0.2">
      <c r="A40" s="24" t="s">
        <v>36</v>
      </c>
      <c r="B40" s="25"/>
      <c r="C40" s="26">
        <v>0</v>
      </c>
      <c r="D40" s="18" t="s">
        <v>65</v>
      </c>
      <c r="E40" s="22"/>
      <c r="F40" s="22">
        <v>0</v>
      </c>
    </row>
    <row r="41" spans="1:6" ht="12.75" customHeight="1" x14ac:dyDescent="0.2">
      <c r="A41" s="15" t="s">
        <v>37</v>
      </c>
      <c r="B41" s="25"/>
      <c r="C41" s="26">
        <f>+C42</f>
        <v>9817.44</v>
      </c>
      <c r="D41" s="27" t="s">
        <v>66</v>
      </c>
      <c r="E41" s="26"/>
      <c r="F41" s="26">
        <v>0</v>
      </c>
    </row>
    <row r="42" spans="1:6" ht="12.75" customHeight="1" x14ac:dyDescent="0.2">
      <c r="A42" s="24" t="s">
        <v>38</v>
      </c>
      <c r="B42" s="25"/>
      <c r="C42" s="26">
        <v>9817.44</v>
      </c>
      <c r="D42" s="18" t="s">
        <v>67</v>
      </c>
      <c r="E42" s="26"/>
      <c r="F42" s="26">
        <v>0</v>
      </c>
    </row>
    <row r="43" spans="1:6" ht="12.75" customHeight="1" x14ac:dyDescent="0.2">
      <c r="A43" s="24"/>
      <c r="B43" s="25"/>
      <c r="C43" s="26"/>
      <c r="D43" s="27" t="s">
        <v>68</v>
      </c>
      <c r="E43" s="26"/>
      <c r="F43" s="26">
        <v>926602.34</v>
      </c>
    </row>
    <row r="44" spans="1:6" ht="12.75" customHeight="1" x14ac:dyDescent="0.2">
      <c r="A44" s="13" t="s">
        <v>39</v>
      </c>
      <c r="B44" s="21"/>
      <c r="C44" s="17">
        <f>+C7+C28</f>
        <v>7618638.3999999994</v>
      </c>
      <c r="D44" s="13" t="s">
        <v>69</v>
      </c>
      <c r="E44" s="26"/>
      <c r="F44" s="17">
        <f>+F7+F34</f>
        <v>7618638.4000000004</v>
      </c>
    </row>
  </sheetData>
  <mergeCells count="1">
    <mergeCell ref="A1:F1"/>
  </mergeCells>
  <pageMargins left="0.109722222222222" right="0.120138888888889" top="0.25972222222222202" bottom="0.98402777777777795" header="0.51180555555555496" footer="0.51180555555555496"/>
  <pageSetup paperSize="9" scale="90" firstPageNumber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19"/>
  <sheetViews>
    <sheetView topLeftCell="A2" zoomScaleNormal="100" workbookViewId="0">
      <selection activeCell="A2" sqref="A2"/>
    </sheetView>
  </sheetViews>
  <sheetFormatPr defaultColWidth="9.28515625" defaultRowHeight="12.75" x14ac:dyDescent="0.2"/>
  <cols>
    <col min="1" max="1" width="104.5703125" customWidth="1" collapsed="1"/>
    <col min="2" max="2" width="17.7109375" customWidth="1" collapsed="1"/>
    <col min="3" max="5" width="17.7109375" style="2" customWidth="1" collapsed="1"/>
  </cols>
  <sheetData>
    <row r="1" spans="1:5" hidden="1" x14ac:dyDescent="0.2">
      <c r="A1" s="15"/>
      <c r="B1" s="15"/>
      <c r="C1" s="28"/>
      <c r="D1" s="28"/>
      <c r="E1" s="28"/>
    </row>
    <row r="2" spans="1:5" x14ac:dyDescent="0.2">
      <c r="A2" s="29"/>
      <c r="B2" s="29"/>
      <c r="C2" s="12"/>
      <c r="D2" s="12"/>
      <c r="E2" s="12"/>
    </row>
    <row r="3" spans="1:5" x14ac:dyDescent="0.2">
      <c r="A3" s="29"/>
      <c r="B3" s="29"/>
      <c r="C3" s="12"/>
      <c r="D3" s="12"/>
      <c r="E3" s="12"/>
    </row>
    <row r="4" spans="1:5" x14ac:dyDescent="0.2">
      <c r="A4" s="4"/>
      <c r="B4" s="4"/>
      <c r="C4" s="12"/>
      <c r="D4" s="12"/>
      <c r="E4" s="12"/>
    </row>
    <row r="5" spans="1:5" x14ac:dyDescent="0.2">
      <c r="A5" s="4"/>
      <c r="B5" s="4"/>
      <c r="C5" s="12"/>
      <c r="D5" s="12"/>
      <c r="E5" s="12"/>
    </row>
    <row r="6" spans="1:5" x14ac:dyDescent="0.2">
      <c r="A6" s="4"/>
      <c r="B6" s="4"/>
      <c r="C6" s="12"/>
      <c r="D6" s="12"/>
    </row>
    <row r="7" spans="1:5" x14ac:dyDescent="0.2">
      <c r="A7" s="4"/>
      <c r="B7" s="4"/>
      <c r="C7" s="12"/>
      <c r="D7" s="12"/>
    </row>
    <row r="8" spans="1:5" x14ac:dyDescent="0.2">
      <c r="A8" s="4"/>
      <c r="B8" s="4"/>
      <c r="C8" s="12"/>
      <c r="D8" s="12"/>
    </row>
    <row r="119" spans="1:1" ht="15" x14ac:dyDescent="0.25">
      <c r="A119" s="9"/>
    </row>
  </sheetData>
  <pageMargins left="0.15972222222222199" right="0.140277777777778" top="0.34027777777777801" bottom="0.45" header="0.51180555555555496" footer="0.51180555555555496"/>
  <pageSetup paperSize="9" scale="80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77</TotalTime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Bilanço</vt:lpstr>
      <vt:lpstr>Dipnotlar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SEMİ ŞENTÜRK</cp:lastModifiedBy>
  <cp:revision>12</cp:revision>
  <cp:lastPrinted>2025-04-23T08:29:37Z</cp:lastPrinted>
  <dcterms:created xsi:type="dcterms:W3CDTF">1996-10-15T02:33:28Z</dcterms:created>
  <dcterms:modified xsi:type="dcterms:W3CDTF">2025-06-03T08:14:41Z</dcterms:modified>
  <dc:language>tr-TR</dc:language>
</cp:coreProperties>
</file>